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entropol-my.sharepoint.com/personal/herdova_centropol_cz/Documents/ÚSPORY/"/>
    </mc:Choice>
  </mc:AlternateContent>
  <xr:revisionPtr revIDLastSave="0" documentId="8_{4AE9E165-EB1C-4CEC-BA79-2FF6875601F5}" xr6:coauthVersionLast="47" xr6:coauthVersionMax="47" xr10:uidLastSave="{00000000-0000-0000-0000-000000000000}"/>
  <bookViews>
    <workbookView xWindow="-113" yWindow="-113" windowWidth="24267" windowHeight="13148" xr2:uid="{EC938C3F-CC4B-493A-9C68-0F09D49051A8}"/>
  </bookViews>
  <sheets>
    <sheet name="Lis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3" i="1" l="1"/>
  <c r="I33" i="1" s="1"/>
  <c r="J33" i="1" s="1"/>
  <c r="D32" i="1"/>
  <c r="D31" i="1"/>
  <c r="D30" i="1"/>
  <c r="H32" i="1"/>
  <c r="E32" i="1"/>
  <c r="E31" i="1"/>
  <c r="F31" i="1" s="1"/>
  <c r="G31" i="1" s="1"/>
  <c r="H30" i="1"/>
  <c r="H31" i="1" s="1"/>
  <c r="E30" i="1"/>
  <c r="I19" i="1"/>
  <c r="I21" i="1"/>
  <c r="F19" i="1"/>
  <c r="F20" i="1"/>
  <c r="F21" i="1"/>
  <c r="E22" i="1"/>
  <c r="J22" i="1" s="1"/>
  <c r="K22" i="1" s="1"/>
  <c r="E21" i="1"/>
  <c r="E20" i="1"/>
  <c r="E19" i="1"/>
  <c r="F32" i="1" l="1"/>
  <c r="G32" i="1" s="1"/>
  <c r="F30" i="1"/>
  <c r="G30" i="1" s="1"/>
  <c r="G22" i="1"/>
  <c r="H22" i="1" s="1"/>
  <c r="L22" i="1" s="1"/>
  <c r="I30" i="1"/>
  <c r="J30" i="1" s="1"/>
  <c r="I31" i="1"/>
  <c r="I32" i="1"/>
  <c r="F33" i="1"/>
  <c r="G19" i="1"/>
  <c r="H19" i="1" s="1"/>
  <c r="I20" i="1"/>
  <c r="G21" i="1"/>
  <c r="C9" i="1" s="1"/>
  <c r="J31" i="1" l="1"/>
  <c r="K31" i="1" s="1"/>
  <c r="G33" i="1"/>
  <c r="K33" i="1" s="1"/>
  <c r="J32" i="1"/>
  <c r="K32" i="1" s="1"/>
  <c r="K30" i="1"/>
  <c r="J20" i="1"/>
  <c r="K20" i="1" s="1"/>
  <c r="J21" i="1"/>
  <c r="K21" i="1" s="1"/>
  <c r="D9" i="1" s="1"/>
  <c r="J19" i="1"/>
  <c r="K19" i="1" s="1"/>
  <c r="D8" i="1" s="1"/>
  <c r="G20" i="1"/>
  <c r="H20" i="1" s="1"/>
  <c r="H21" i="1"/>
  <c r="C8" i="1"/>
  <c r="E27" i="1" l="1"/>
  <c r="E26" i="1"/>
  <c r="L20" i="1"/>
  <c r="D10" i="1"/>
  <c r="L19" i="1"/>
  <c r="L21" i="1"/>
  <c r="C10" i="1"/>
  <c r="E10" i="1" l="1"/>
</calcChain>
</file>

<file path=xl/sharedStrings.xml><?xml version="1.0" encoding="utf-8"?>
<sst xmlns="http://schemas.openxmlformats.org/spreadsheetml/2006/main" count="49" uniqueCount="34">
  <si>
    <t>Tipy na úspory</t>
  </si>
  <si>
    <t>Používání sušičky prádla</t>
  </si>
  <si>
    <t>Specifikace použití:</t>
  </si>
  <si>
    <t>Cena za roční spotřebu</t>
  </si>
  <si>
    <t xml:space="preserve">Cena za roční spotřebu se sušením venku </t>
  </si>
  <si>
    <t>Cena za roční spotřebu  - sušička energ. třídy A</t>
  </si>
  <si>
    <t>Roční úspora</t>
  </si>
  <si>
    <t>Cena za MWh (vč. DPH a distribuce)</t>
  </si>
  <si>
    <t>Počet cyklů sušení za týden</t>
  </si>
  <si>
    <t>Spotřeba za rok (MWh)</t>
  </si>
  <si>
    <t xml:space="preserve">Počet cyklů v sušičce týdně, když sušíme i venku.
</t>
  </si>
  <si>
    <t>Roční spotřeba při částečném sušení venku (MWh)</t>
  </si>
  <si>
    <t>Cena za roční spotřebu se sušením venku</t>
  </si>
  <si>
    <t>Náklady na změnu</t>
  </si>
  <si>
    <t xml:space="preserve">Pořizovací náklady průměrné nové sušičky s tepelným čerpadlem </t>
  </si>
  <si>
    <t xml:space="preserve">Návratnost investice </t>
  </si>
  <si>
    <t>Sušička kondenzační (B)</t>
  </si>
  <si>
    <t>Sušička kondenzační s tepelným čerpadlem (A)</t>
  </si>
  <si>
    <t>Průměrná spotřeba za jedno sušení (kWh)</t>
  </si>
  <si>
    <t>Sušička (C)</t>
  </si>
  <si>
    <t>Typ sušičky (energetická třída sušičky)</t>
  </si>
  <si>
    <t>Průměrná doba sušení (hodiny)</t>
  </si>
  <si>
    <t>Vaše sušička</t>
  </si>
  <si>
    <t>Příkon na výrobním štítku přímo na spotřebiči (kW)</t>
  </si>
  <si>
    <t>Rozdíl mezi C a A</t>
  </si>
  <si>
    <t>Přechod z C na A 
a začít sušit venku</t>
  </si>
  <si>
    <t>15.000 Kč</t>
  </si>
  <si>
    <t>3 roky</t>
  </si>
  <si>
    <t>Cena za roční spotřebu - sušička energ. třídy C</t>
  </si>
  <si>
    <t>Jak často v týdnu používáte sušičku? Máte možnost během teplých měsíců sušit prádlo i venku?</t>
  </si>
  <si>
    <t>Změna sušičky z energ. třídy C na A 
a začít sušit venku</t>
  </si>
  <si>
    <t>Odhadovaná roční spotřeba energie z energetického štítku (kWh)</t>
  </si>
  <si>
    <t>Distribuční sazba</t>
  </si>
  <si>
    <t>D02d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</si>
</sst>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Kč&quot;;[Red]\-#,##0.00\ &quot;Kč&quot;"/>
    <numFmt numFmtId="44" formatCode="_-* #,##0.00\ &quot;Kč&quot;_-;\-* #,##0.00\ &quot;Kč&quot;_-;_-* &quot;-&quot;??\ &quot;Kč&quot;_-;_-@_-"/>
    <numFmt numFmtId="164" formatCode="#,##0.00\ &quot;Kč&quot;"/>
  </numFmts>
  <fonts count="17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Avenir Next LT Pro"/>
      <family val="2"/>
      <charset val="238"/>
    </font>
    <font>
      <sz val="11"/>
      <color rgb="FF000000"/>
      <name val="Avenir Next LT Pro"/>
      <family val="2"/>
      <charset val="238"/>
    </font>
    <font>
      <sz val="10"/>
      <color rgb="FF000000"/>
      <name val="Avenir Next LT Pro"/>
      <family val="2"/>
      <charset val="238"/>
    </font>
    <font>
      <b/>
      <sz val="11"/>
      <color theme="1"/>
      <name val="Avenir Next LT Pro"/>
      <family val="2"/>
      <charset val="238"/>
    </font>
    <font>
      <sz val="12"/>
      <color rgb="FF000000"/>
      <name val="Avenir Next LT Pro"/>
      <family val="2"/>
      <charset val="238"/>
    </font>
    <font>
      <sz val="11"/>
      <color theme="1"/>
      <name val="Avenir Next LT Pro"/>
      <family val="2"/>
      <charset val="238"/>
    </font>
    <font>
      <sz val="9"/>
      <color rgb="FF000000"/>
      <name val="Avenir Next LT Pro"/>
      <family val="2"/>
      <charset val="238"/>
    </font>
    <font>
      <b/>
      <sz val="10"/>
      <color rgb="FF000000"/>
      <name val="Avenir Next LT Pro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2"/>
      <color theme="0"/>
      <name val="Avenir Next LT Pro"/>
      <family val="2"/>
      <charset val="238"/>
    </font>
    <font>
      <b/>
      <sz val="10"/>
      <name val="Avenir Next LT Pro"/>
      <family val="2"/>
      <charset val="238"/>
    </font>
    <font>
      <sz val="10"/>
      <name val="Avenir Next LT Pro"/>
      <family val="2"/>
      <charset val="238"/>
    </font>
    <font>
      <sz val="12"/>
      <name val="Avenir Next LT Pro"/>
      <family val="2"/>
      <charset val="238"/>
    </font>
    <font>
      <b/>
      <sz val="11"/>
      <color theme="0"/>
      <name val="Avenir Next LT Pro"/>
      <family val="2"/>
      <charset val="238"/>
    </font>
    <font>
      <b/>
      <sz val="11"/>
      <name val="Avenir Next LT Pro"/>
      <family val="2"/>
      <charset val="238"/>
    </font>
    <font>
      <sz val="11"/>
      <name val="Avenir Next LT Pro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9999"/>
        <bgColor indexed="64"/>
      </patternFill>
    </fill>
    <fill>
      <gradientFill degree="90">
        <stop position="0">
          <color theme="0"/>
        </stop>
        <stop position="1">
          <color theme="1" tint="0.34900967436750391"/>
        </stop>
      </gradientFill>
    </fill>
    <fill>
      <patternFill patternType="solid">
        <fgColor rgb="FF4158CE"/>
        <bgColor indexed="64"/>
      </patternFill>
    </fill>
    <fill>
      <patternFill patternType="solid">
        <fgColor rgb="FF2535CD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3">
    <xf numFmtId="0" fontId="0" fillId="0" borderId="0"/>
    <xf numFmtId="44" fontId="9" fillId="0" borderId="0" applyFont="0" applyFill="0" applyBorder="0" applyAlignment="0" applyProtection="0"/>
    <xf numFmtId="0" fontId="9" fillId="0" borderId="0"/>
  </cellStyleXfs>
  <cellXfs count="8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indent="1"/>
    </xf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left" indent="1"/>
    </xf>
    <xf numFmtId="0" fontId="6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8" fillId="0" borderId="1" xfId="0" applyFont="1" applyBorder="1" applyAlignment="1">
      <alignment vertical="center" wrapText="1"/>
    </xf>
    <xf numFmtId="164" fontId="3" fillId="0" borderId="0" xfId="0" applyNumberFormat="1" applyFont="1"/>
    <xf numFmtId="0" fontId="6" fillId="2" borderId="3" xfId="0" applyFont="1" applyFill="1" applyBorder="1"/>
    <xf numFmtId="0" fontId="6" fillId="2" borderId="4" xfId="0" applyFont="1" applyFill="1" applyBorder="1"/>
    <xf numFmtId="0" fontId="2" fillId="0" borderId="10" xfId="0" applyFont="1" applyBorder="1" applyAlignment="1">
      <alignment horizontal="left" indent="1"/>
    </xf>
    <xf numFmtId="0" fontId="1" fillId="2" borderId="5" xfId="0" applyFont="1" applyFill="1" applyBorder="1" applyAlignment="1">
      <alignment horizontal="left" indent="1"/>
    </xf>
    <xf numFmtId="8" fontId="1" fillId="2" borderId="6" xfId="0" applyNumberFormat="1" applyFont="1" applyFill="1" applyBorder="1" applyAlignment="1">
      <alignment horizontal="left" indent="1"/>
    </xf>
    <xf numFmtId="0" fontId="4" fillId="0" borderId="0" xfId="0" applyFont="1"/>
    <xf numFmtId="0" fontId="3" fillId="0" borderId="11" xfId="0" applyFont="1" applyBorder="1" applyAlignment="1">
      <alignment horizontal="center"/>
    </xf>
    <xf numFmtId="0" fontId="8" fillId="0" borderId="13" xfId="0" applyFont="1" applyBorder="1" applyAlignment="1">
      <alignment vertical="center" wrapText="1"/>
    </xf>
    <xf numFmtId="8" fontId="2" fillId="0" borderId="0" xfId="0" applyNumberFormat="1" applyFont="1" applyAlignment="1">
      <alignment horizontal="left" indent="1"/>
    </xf>
    <xf numFmtId="8" fontId="2" fillId="0" borderId="18" xfId="0" applyNumberFormat="1" applyFont="1" applyBorder="1" applyAlignment="1">
      <alignment horizontal="left" indent="1"/>
    </xf>
    <xf numFmtId="8" fontId="1" fillId="2" borderId="8" xfId="0" applyNumberFormat="1" applyFont="1" applyFill="1" applyBorder="1" applyAlignment="1">
      <alignment horizontal="left" indent="1"/>
    </xf>
    <xf numFmtId="0" fontId="8" fillId="0" borderId="21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2" fontId="13" fillId="0" borderId="22" xfId="1" applyNumberFormat="1" applyFont="1" applyFill="1" applyBorder="1" applyAlignment="1">
      <alignment horizontal="center"/>
    </xf>
    <xf numFmtId="0" fontId="4" fillId="2" borderId="5" xfId="0" applyFont="1" applyFill="1" applyBorder="1" applyAlignment="1">
      <alignment vertical="center"/>
    </xf>
    <xf numFmtId="0" fontId="4" fillId="2" borderId="6" xfId="0" applyFont="1" applyFill="1" applyBorder="1" applyAlignment="1">
      <alignment vertical="center"/>
    </xf>
    <xf numFmtId="0" fontId="6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indent="1"/>
    </xf>
    <xf numFmtId="0" fontId="2" fillId="0" borderId="2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wrapText="1"/>
    </xf>
    <xf numFmtId="0" fontId="2" fillId="0" borderId="0" xfId="0" applyFont="1" applyAlignment="1">
      <alignment horizontal="left"/>
    </xf>
    <xf numFmtId="164" fontId="3" fillId="0" borderId="0" xfId="0" applyNumberFormat="1" applyFont="1" applyAlignment="1">
      <alignment horizontal="center" vertical="center"/>
    </xf>
    <xf numFmtId="44" fontId="12" fillId="2" borderId="22" xfId="1" applyFont="1" applyFill="1" applyBorder="1" applyAlignment="1">
      <alignment horizontal="center"/>
    </xf>
    <xf numFmtId="0" fontId="8" fillId="2" borderId="1" xfId="0" applyFont="1" applyFill="1" applyBorder="1" applyAlignment="1">
      <alignment vertical="center" wrapText="1"/>
    </xf>
    <xf numFmtId="44" fontId="8" fillId="2" borderId="1" xfId="0" applyNumberFormat="1" applyFont="1" applyFill="1" applyBorder="1" applyAlignment="1">
      <alignment horizontal="center"/>
    </xf>
    <xf numFmtId="0" fontId="15" fillId="6" borderId="22" xfId="0" applyFont="1" applyFill="1" applyBorder="1" applyAlignment="1">
      <alignment horizontal="center"/>
    </xf>
    <xf numFmtId="164" fontId="3" fillId="2" borderId="12" xfId="0" applyNumberFormat="1" applyFont="1" applyFill="1" applyBorder="1" applyAlignment="1">
      <alignment horizontal="center"/>
    </xf>
    <xf numFmtId="44" fontId="8" fillId="2" borderId="13" xfId="0" applyNumberFormat="1" applyFont="1" applyFill="1" applyBorder="1" applyAlignment="1">
      <alignment horizontal="center"/>
    </xf>
    <xf numFmtId="2" fontId="13" fillId="0" borderId="2" xfId="1" applyNumberFormat="1" applyFont="1" applyFill="1" applyBorder="1" applyAlignment="1">
      <alignment horizontal="center"/>
    </xf>
    <xf numFmtId="164" fontId="8" fillId="2" borderId="2" xfId="0" applyNumberFormat="1" applyFont="1" applyFill="1" applyBorder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15" fillId="0" borderId="22" xfId="0" applyFont="1" applyFill="1" applyBorder="1" applyAlignment="1">
      <alignment horizontal="center"/>
    </xf>
    <xf numFmtId="44" fontId="11" fillId="2" borderId="23" xfId="1" applyFont="1" applyFill="1" applyBorder="1" applyAlignment="1" applyProtection="1">
      <alignment horizontal="center"/>
    </xf>
    <xf numFmtId="0" fontId="15" fillId="0" borderId="2" xfId="0" applyFont="1" applyFill="1" applyBorder="1" applyAlignment="1">
      <alignment horizontal="center"/>
    </xf>
    <xf numFmtId="2" fontId="3" fillId="0" borderId="19" xfId="0" applyNumberFormat="1" applyFont="1" applyBorder="1" applyAlignment="1">
      <alignment horizontal="center"/>
    </xf>
    <xf numFmtId="2" fontId="3" fillId="0" borderId="24" xfId="0" applyNumberFormat="1" applyFont="1" applyBorder="1" applyAlignment="1">
      <alignment horizontal="center"/>
    </xf>
    <xf numFmtId="2" fontId="6" fillId="0" borderId="2" xfId="0" applyNumberFormat="1" applyFont="1" applyBorder="1" applyAlignment="1">
      <alignment horizontal="center"/>
    </xf>
    <xf numFmtId="2" fontId="16" fillId="0" borderId="22" xfId="0" applyNumberFormat="1" applyFont="1" applyFill="1" applyBorder="1" applyAlignment="1">
      <alignment horizontal="center"/>
    </xf>
    <xf numFmtId="2" fontId="3" fillId="0" borderId="2" xfId="0" applyNumberFormat="1" applyFont="1" applyBorder="1" applyAlignment="1">
      <alignment horizontal="center"/>
    </xf>
    <xf numFmtId="0" fontId="4" fillId="0" borderId="0" xfId="0" applyFont="1" applyFill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6" fillId="0" borderId="0" xfId="0" applyFont="1" applyFill="1"/>
    <xf numFmtId="0" fontId="3" fillId="0" borderId="0" xfId="0" applyFont="1" applyFill="1" applyBorder="1" applyAlignment="1">
      <alignment horizontal="left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8" fillId="0" borderId="2" xfId="0" applyFont="1" applyBorder="1" applyAlignment="1">
      <alignment horizontal="left" indent="1"/>
    </xf>
    <xf numFmtId="0" fontId="6" fillId="0" borderId="0" xfId="0" applyFont="1" applyProtection="1">
      <protection locked="0"/>
    </xf>
    <xf numFmtId="44" fontId="10" fillId="0" borderId="0" xfId="1" applyFont="1" applyFill="1" applyBorder="1" applyAlignment="1">
      <alignment horizontal="center"/>
    </xf>
    <xf numFmtId="44" fontId="10" fillId="4" borderId="0" xfId="1" applyFont="1" applyFill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left" indent="1"/>
    </xf>
    <xf numFmtId="0" fontId="1" fillId="0" borderId="0" xfId="0" applyFont="1" applyAlignment="1" applyProtection="1">
      <alignment horizontal="left" indent="1"/>
    </xf>
    <xf numFmtId="0" fontId="6" fillId="0" borderId="0" xfId="0" applyFont="1" applyProtection="1"/>
    <xf numFmtId="0" fontId="14" fillId="5" borderId="2" xfId="0" applyFont="1" applyFill="1" applyBorder="1" applyAlignment="1" applyProtection="1">
      <alignment horizontal="center"/>
      <protection locked="0"/>
    </xf>
    <xf numFmtId="2" fontId="14" fillId="5" borderId="2" xfId="0" applyNumberFormat="1" applyFont="1" applyFill="1" applyBorder="1" applyAlignment="1" applyProtection="1">
      <alignment horizontal="center"/>
      <protection locked="0"/>
    </xf>
    <xf numFmtId="0" fontId="14" fillId="5" borderId="22" xfId="0" applyFont="1" applyFill="1" applyBorder="1" applyAlignment="1" applyProtection="1">
      <alignment horizontal="center"/>
      <protection locked="0"/>
    </xf>
    <xf numFmtId="0" fontId="3" fillId="0" borderId="0" xfId="0" applyFont="1" applyAlignment="1"/>
    <xf numFmtId="0" fontId="7" fillId="0" borderId="0" xfId="0" applyFont="1" applyAlignment="1" applyProtection="1">
      <alignment horizontal="center"/>
    </xf>
    <xf numFmtId="0" fontId="7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2" fillId="0" borderId="14" xfId="0" applyFont="1" applyBorder="1" applyAlignment="1">
      <alignment horizontal="left" vertical="center"/>
    </xf>
    <xf numFmtId="164" fontId="2" fillId="0" borderId="15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horizontal="left" vertical="center" wrapText="1"/>
    </xf>
    <xf numFmtId="164" fontId="2" fillId="0" borderId="17" xfId="0" applyNumberFormat="1" applyFont="1" applyBorder="1" applyAlignment="1">
      <alignment horizontal="center" vertical="center"/>
    </xf>
    <xf numFmtId="0" fontId="6" fillId="3" borderId="9" xfId="2" applyFont="1" applyFill="1" applyBorder="1"/>
    <xf numFmtId="0" fontId="6" fillId="0" borderId="0" xfId="2" applyFont="1"/>
    <xf numFmtId="44" fontId="8" fillId="2" borderId="25" xfId="0" applyNumberFormat="1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4" fillId="0" borderId="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</cellXfs>
  <cellStyles count="3">
    <cellStyle name="Měna" xfId="1" builtinId="4"/>
    <cellStyle name="Normální" xfId="0" builtinId="0"/>
    <cellStyle name="Normální 2" xfId="2" xr:uid="{9FC767DF-506B-4D3F-AB48-5415A54500C0}"/>
  </cellStyles>
  <dxfs count="0"/>
  <tableStyles count="0" defaultTableStyle="TableStyleMedium2" defaultPivotStyle="PivotStyleLight16"/>
  <colors>
    <mruColors>
      <color rgb="FFFF9999"/>
      <color rgb="FF00B45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215899</xdr:colOff>
      <xdr:row>3</xdr:row>
      <xdr:rowOff>114301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C442CF4C-F11A-4774-85F5-965CE2E7F1A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552" t="32680" b="32201"/>
        <a:stretch/>
      </xdr:blipFill>
      <xdr:spPr>
        <a:xfrm>
          <a:off x="0" y="0"/>
          <a:ext cx="2400299" cy="666751"/>
        </a:xfrm>
        <a:prstGeom prst="rect">
          <a:avLst/>
        </a:prstGeom>
      </xdr:spPr>
    </xdr:pic>
    <xdr:clientData/>
  </xdr:twoCellAnchor>
  <xdr:twoCellAnchor>
    <xdr:from>
      <xdr:col>3</xdr:col>
      <xdr:colOff>1173572</xdr:colOff>
      <xdr:row>12</xdr:row>
      <xdr:rowOff>151726</xdr:rowOff>
    </xdr:from>
    <xdr:to>
      <xdr:col>6</xdr:col>
      <xdr:colOff>907385</xdr:colOff>
      <xdr:row>15</xdr:row>
      <xdr:rowOff>46772</xdr:rowOff>
    </xdr:to>
    <xdr:sp macro="" textlink="">
      <xdr:nvSpPr>
        <xdr:cNvPr id="7" name="Bublinový popisek: čárový 6">
          <a:extLst>
            <a:ext uri="{FF2B5EF4-FFF2-40B4-BE49-F238E27FC236}">
              <a16:creationId xmlns:a16="http://schemas.microsoft.com/office/drawing/2014/main" id="{B580CDC3-64F7-44E2-8959-2D06C888E5F7}"/>
            </a:ext>
          </a:extLst>
        </xdr:cNvPr>
        <xdr:cNvSpPr/>
      </xdr:nvSpPr>
      <xdr:spPr>
        <a:xfrm>
          <a:off x="8067820" y="2901941"/>
          <a:ext cx="3746884" cy="456316"/>
        </a:xfrm>
        <a:prstGeom prst="borderCallout1">
          <a:avLst>
            <a:gd name="adj1" fmla="val 52084"/>
            <a:gd name="adj2" fmla="val 200"/>
            <a:gd name="adj3" fmla="val 111593"/>
            <a:gd name="adj4" fmla="val -30472"/>
          </a:avLst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cs-CZ" sz="1100">
              <a:latin typeface="Avenir Next LT Pro" panose="020B0504020202020204" pitchFamily="34" charset="-18"/>
            </a:rPr>
            <a:t>Sem vyplňte svou cenu za 1 MWh (megawatthodina) elektřiny, včetně DPH a distribuce. </a:t>
          </a:r>
        </a:p>
      </xdr:txBody>
    </xdr:sp>
    <xdr:clientData/>
  </xdr:twoCellAnchor>
  <xdr:twoCellAnchor>
    <xdr:from>
      <xdr:col>5</xdr:col>
      <xdr:colOff>630319</xdr:colOff>
      <xdr:row>6</xdr:row>
      <xdr:rowOff>383534</xdr:rowOff>
    </xdr:from>
    <xdr:to>
      <xdr:col>7</xdr:col>
      <xdr:colOff>704258</xdr:colOff>
      <xdr:row>9</xdr:row>
      <xdr:rowOff>37418</xdr:rowOff>
    </xdr:to>
    <xdr:sp macro="" textlink="">
      <xdr:nvSpPr>
        <xdr:cNvPr id="8" name="Bublinový popisek: čárový 7">
          <a:extLst>
            <a:ext uri="{FF2B5EF4-FFF2-40B4-BE49-F238E27FC236}">
              <a16:creationId xmlns:a16="http://schemas.microsoft.com/office/drawing/2014/main" id="{C7637B1A-5AD8-42CD-AE46-E5911DF6540A}"/>
            </a:ext>
          </a:extLst>
        </xdr:cNvPr>
        <xdr:cNvSpPr/>
      </xdr:nvSpPr>
      <xdr:spPr>
        <a:xfrm>
          <a:off x="10069653" y="1610307"/>
          <a:ext cx="2902332" cy="630758"/>
        </a:xfrm>
        <a:prstGeom prst="borderCallout1">
          <a:avLst>
            <a:gd name="adj1" fmla="val 48530"/>
            <a:gd name="adj2" fmla="val 453"/>
            <a:gd name="adj3" fmla="val 111791"/>
            <a:gd name="adj4" fmla="val -19127"/>
          </a:avLst>
        </a:prstGeom>
        <a:solidFill>
          <a:srgbClr val="FF9999"/>
        </a:solidFill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cs-CZ" sz="1100"/>
            <a:t>Nejvíce</a:t>
          </a:r>
          <a:r>
            <a:rPr lang="cs-CZ" sz="1100" baseline="0"/>
            <a:t> můžete ušetřit, </a:t>
          </a:r>
          <a:r>
            <a:rPr lang="cs-CZ" sz="1100"/>
            <a:t>pokud si pořídíte sušičku třídy A a v období květen až září začnete sušit prádlo i venku.</a:t>
          </a:r>
          <a:br>
            <a:rPr lang="cs-CZ" sz="1100"/>
          </a:br>
          <a:endParaRPr lang="cs-CZ" sz="1100"/>
        </a:p>
      </xdr:txBody>
    </xdr:sp>
    <xdr:clientData/>
  </xdr:twoCellAnchor>
  <xdr:twoCellAnchor>
    <xdr:from>
      <xdr:col>9</xdr:col>
      <xdr:colOff>620736</xdr:colOff>
      <xdr:row>23</xdr:row>
      <xdr:rowOff>74837</xdr:rowOff>
    </xdr:from>
    <xdr:to>
      <xdr:col>12</xdr:col>
      <xdr:colOff>302683</xdr:colOff>
      <xdr:row>24</xdr:row>
      <xdr:rowOff>261259</xdr:rowOff>
    </xdr:to>
    <xdr:sp macro="" textlink="">
      <xdr:nvSpPr>
        <xdr:cNvPr id="10" name="Bublinový popisek: čárový 9">
          <a:extLst>
            <a:ext uri="{FF2B5EF4-FFF2-40B4-BE49-F238E27FC236}">
              <a16:creationId xmlns:a16="http://schemas.microsoft.com/office/drawing/2014/main" id="{18E9CCDF-D4F7-4037-B7BC-D4EE8ED8E075}"/>
            </a:ext>
            <a:ext uri="{147F2762-F138-4A5C-976F-8EAC2B608ADB}">
              <a16:predDERef xmlns:a16="http://schemas.microsoft.com/office/drawing/2014/main" pred="{1C040F70-C9FF-44A3-8582-B7DB1F635EF5}"/>
            </a:ext>
          </a:extLst>
        </xdr:cNvPr>
        <xdr:cNvSpPr/>
      </xdr:nvSpPr>
      <xdr:spPr>
        <a:xfrm>
          <a:off x="14933083" y="6492676"/>
          <a:ext cx="2782957" cy="447679"/>
        </a:xfrm>
        <a:prstGeom prst="borderCallout1">
          <a:avLst>
            <a:gd name="adj1" fmla="val 43723"/>
            <a:gd name="adj2" fmla="val -6740"/>
            <a:gd name="adj3" fmla="val 44517"/>
            <a:gd name="adj4" fmla="val 66"/>
          </a:avLst>
        </a:prstGeom>
        <a:solidFill>
          <a:srgbClr val="FFC000"/>
        </a:solidFill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1100" b="1"/>
            <a:t>V období květen - září</a:t>
          </a:r>
          <a:r>
            <a:rPr lang="cs-CZ" sz="1100" b="1" baseline="0"/>
            <a:t> se může prádlo sušit venku. Počet cyklů v sušičce se tak sníží. </a:t>
          </a:r>
        </a:p>
      </xdr:txBody>
    </xdr:sp>
    <xdr:clientData/>
  </xdr:twoCellAnchor>
  <xdr:twoCellAnchor>
    <xdr:from>
      <xdr:col>5</xdr:col>
      <xdr:colOff>102230</xdr:colOff>
      <xdr:row>22</xdr:row>
      <xdr:rowOff>245219</xdr:rowOff>
    </xdr:from>
    <xdr:to>
      <xdr:col>5</xdr:col>
      <xdr:colOff>1385799</xdr:colOff>
      <xdr:row>24</xdr:row>
      <xdr:rowOff>374846</xdr:rowOff>
    </xdr:to>
    <xdr:sp macro="" textlink="">
      <xdr:nvSpPr>
        <xdr:cNvPr id="9" name="Bublinový popisek: čárový 8">
          <a:extLst>
            <a:ext uri="{FF2B5EF4-FFF2-40B4-BE49-F238E27FC236}">
              <a16:creationId xmlns:a16="http://schemas.microsoft.com/office/drawing/2014/main" id="{007F0023-A6D4-4B19-9A58-353884DA119E}"/>
            </a:ext>
          </a:extLst>
        </xdr:cNvPr>
        <xdr:cNvSpPr/>
      </xdr:nvSpPr>
      <xdr:spPr>
        <a:xfrm>
          <a:off x="9541564" y="5708900"/>
          <a:ext cx="1283569" cy="663502"/>
        </a:xfrm>
        <a:prstGeom prst="borderCallout1">
          <a:avLst>
            <a:gd name="adj1" fmla="val -38548"/>
            <a:gd name="adj2" fmla="val 49506"/>
            <a:gd name="adj3" fmla="val 1646"/>
            <a:gd name="adj4" fmla="val 46998"/>
          </a:avLst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cs-CZ" sz="1100">
              <a:latin typeface="Avenir Next LT Pro" panose="020B0504020202020204" pitchFamily="34" charset="-18"/>
            </a:rPr>
            <a:t>Sem napište, kolik</a:t>
          </a:r>
          <a:r>
            <a:rPr lang="cs-CZ" sz="1100" baseline="0">
              <a:latin typeface="Avenir Next LT Pro" panose="020B0504020202020204" pitchFamily="34" charset="-18"/>
            </a:rPr>
            <a:t>rát týdně sušičku zapnete.</a:t>
          </a:r>
          <a:br>
            <a:rPr lang="cs-CZ" sz="1100">
              <a:latin typeface="Avenir Next LT Pro" panose="020B0504020202020204" pitchFamily="34" charset="-18"/>
            </a:rPr>
          </a:br>
          <a:endParaRPr lang="cs-CZ" sz="1100">
            <a:latin typeface="Avenir Next LT Pro" panose="020B0504020202020204" pitchFamily="34" charset="-18"/>
          </a:endParaRPr>
        </a:p>
      </xdr:txBody>
    </xdr:sp>
    <xdr:clientData/>
  </xdr:twoCellAnchor>
  <xdr:twoCellAnchor>
    <xdr:from>
      <xdr:col>7</xdr:col>
      <xdr:colOff>329411</xdr:colOff>
      <xdr:row>22</xdr:row>
      <xdr:rowOff>238540</xdr:rowOff>
    </xdr:from>
    <xdr:to>
      <xdr:col>9</xdr:col>
      <xdr:colOff>422288</xdr:colOff>
      <xdr:row>24</xdr:row>
      <xdr:rowOff>363487</xdr:rowOff>
    </xdr:to>
    <xdr:sp macro="" textlink="">
      <xdr:nvSpPr>
        <xdr:cNvPr id="17" name="Bublinový popisek: čárový 16">
          <a:extLst>
            <a:ext uri="{FF2B5EF4-FFF2-40B4-BE49-F238E27FC236}">
              <a16:creationId xmlns:a16="http://schemas.microsoft.com/office/drawing/2014/main" id="{2CFCE77F-5FE4-450A-959F-DD8EEEE6D0DF}"/>
            </a:ext>
          </a:extLst>
        </xdr:cNvPr>
        <xdr:cNvSpPr/>
      </xdr:nvSpPr>
      <xdr:spPr>
        <a:xfrm>
          <a:off x="12597138" y="5702221"/>
          <a:ext cx="2137497" cy="658822"/>
        </a:xfrm>
        <a:prstGeom prst="borderCallout1">
          <a:avLst>
            <a:gd name="adj1" fmla="val -36504"/>
            <a:gd name="adj2" fmla="val 54093"/>
            <a:gd name="adj3" fmla="val -2830"/>
            <a:gd name="adj4" fmla="val 50536"/>
          </a:avLst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cs-CZ" sz="1100">
              <a:latin typeface="Avenir Next LT Pro" panose="020B0504020202020204" pitchFamily="34" charset="-18"/>
            </a:rPr>
            <a:t>Sem napište, na kolik cyklů můžete sušičku v teplém období omezit.</a:t>
          </a:r>
        </a:p>
      </xdr:txBody>
    </xdr:sp>
    <xdr:clientData/>
  </xdr:twoCellAnchor>
  <xdr:twoCellAnchor>
    <xdr:from>
      <xdr:col>4</xdr:col>
      <xdr:colOff>44768</xdr:colOff>
      <xdr:row>33</xdr:row>
      <xdr:rowOff>190430</xdr:rowOff>
    </xdr:from>
    <xdr:to>
      <xdr:col>5</xdr:col>
      <xdr:colOff>249229</xdr:colOff>
      <xdr:row>37</xdr:row>
      <xdr:rowOff>90872</xdr:rowOff>
    </xdr:to>
    <xdr:sp macro="" textlink="">
      <xdr:nvSpPr>
        <xdr:cNvPr id="18" name="Bublinový popisek: čárový 17">
          <a:extLst>
            <a:ext uri="{FF2B5EF4-FFF2-40B4-BE49-F238E27FC236}">
              <a16:creationId xmlns:a16="http://schemas.microsoft.com/office/drawing/2014/main" id="{68B024A0-0859-4147-B81D-97535B992549}"/>
            </a:ext>
          </a:extLst>
        </xdr:cNvPr>
        <xdr:cNvSpPr/>
      </xdr:nvSpPr>
      <xdr:spPr>
        <a:xfrm>
          <a:off x="8143739" y="9209481"/>
          <a:ext cx="1544824" cy="672854"/>
        </a:xfrm>
        <a:prstGeom prst="borderCallout1">
          <a:avLst>
            <a:gd name="adj1" fmla="val 1289"/>
            <a:gd name="adj2" fmla="val 49609"/>
            <a:gd name="adj3" fmla="val -28973"/>
            <a:gd name="adj4" fmla="val 40560"/>
          </a:avLst>
        </a:prstGeom>
        <a:gradFill rotWithShape="1">
          <a:gsLst>
            <a:gs pos="0">
              <a:srgbClr val="5B9BD5">
                <a:lumMod val="110000"/>
                <a:satMod val="105000"/>
                <a:tint val="67000"/>
              </a:srgbClr>
            </a:gs>
            <a:gs pos="50000">
              <a:srgbClr val="5B9BD5">
                <a:lumMod val="105000"/>
                <a:satMod val="103000"/>
                <a:tint val="73000"/>
              </a:srgbClr>
            </a:gs>
            <a:gs pos="100000">
              <a:srgbClr val="5B9BD5">
                <a:lumMod val="105000"/>
                <a:satMod val="109000"/>
                <a:tint val="81000"/>
              </a:srgbClr>
            </a:gs>
          </a:gsLst>
          <a:lin ang="5400000" scaled="0"/>
        </a:gradFill>
        <a:ln w="6350" cap="flat" cmpd="sng" algn="ctr">
          <a:solidFill>
            <a:srgbClr val="5B9BD5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cs-CZ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venir Next LT Pro" panose="020B0504020202020204" pitchFamily="34" charset="-18"/>
              <a:ea typeface="+mn-ea"/>
              <a:cs typeface="+mn-cs"/>
            </a:rPr>
            <a:t>Sem napište, kolikrát týdně sušičku zapnete.</a:t>
          </a:r>
          <a:br>
            <a:rPr kumimoji="0" lang="cs-CZ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</a:br>
          <a:endParaRPr kumimoji="0" lang="cs-CZ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3214599</xdr:colOff>
      <xdr:row>34</xdr:row>
      <xdr:rowOff>0</xdr:rowOff>
    </xdr:from>
    <xdr:to>
      <xdr:col>3</xdr:col>
      <xdr:colOff>227849</xdr:colOff>
      <xdr:row>37</xdr:row>
      <xdr:rowOff>74839</xdr:rowOff>
    </xdr:to>
    <xdr:sp macro="" textlink="">
      <xdr:nvSpPr>
        <xdr:cNvPr id="20" name="Bublinový popisek: čárový 19">
          <a:extLst>
            <a:ext uri="{FF2B5EF4-FFF2-40B4-BE49-F238E27FC236}">
              <a16:creationId xmlns:a16="http://schemas.microsoft.com/office/drawing/2014/main" id="{152177C6-129A-4C32-9812-AA8FC23A55A7}"/>
            </a:ext>
          </a:extLst>
        </xdr:cNvPr>
        <xdr:cNvSpPr/>
      </xdr:nvSpPr>
      <xdr:spPr>
        <a:xfrm>
          <a:off x="5452323" y="9212154"/>
          <a:ext cx="1670443" cy="654148"/>
        </a:xfrm>
        <a:prstGeom prst="borderCallout1">
          <a:avLst>
            <a:gd name="adj1" fmla="val 756"/>
            <a:gd name="adj2" fmla="val 51671"/>
            <a:gd name="adj3" fmla="val -27024"/>
            <a:gd name="adj4" fmla="val 48021"/>
          </a:avLst>
        </a:prstGeom>
        <a:gradFill rotWithShape="1">
          <a:gsLst>
            <a:gs pos="0">
              <a:srgbClr val="5B9BD5">
                <a:lumMod val="110000"/>
                <a:satMod val="105000"/>
                <a:tint val="67000"/>
              </a:srgbClr>
            </a:gs>
            <a:gs pos="50000">
              <a:srgbClr val="5B9BD5">
                <a:lumMod val="105000"/>
                <a:satMod val="103000"/>
                <a:tint val="73000"/>
              </a:srgbClr>
            </a:gs>
            <a:gs pos="100000">
              <a:srgbClr val="5B9BD5">
                <a:lumMod val="105000"/>
                <a:satMod val="109000"/>
                <a:tint val="81000"/>
              </a:srgbClr>
            </a:gs>
          </a:gsLst>
          <a:lin ang="5400000" scaled="0"/>
        </a:gradFill>
        <a:ln w="6350" cap="flat" cmpd="sng" algn="ctr">
          <a:solidFill>
            <a:srgbClr val="5B9BD5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cs-CZ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venir Next LT Pro" panose="020B0504020202020204" pitchFamily="34" charset="-18"/>
              <a:ea typeface="+mn-ea"/>
              <a:cs typeface="+mn-cs"/>
            </a:rPr>
            <a:t>Sem napište roční spotřebu uvedenou na energetickém štítku.</a:t>
          </a:r>
          <a:br>
            <a:rPr kumimoji="0" lang="cs-CZ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</a:br>
          <a:endParaRPr kumimoji="0" lang="cs-CZ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1271541</xdr:colOff>
      <xdr:row>33</xdr:row>
      <xdr:rowOff>171723</xdr:rowOff>
    </xdr:from>
    <xdr:to>
      <xdr:col>8</xdr:col>
      <xdr:colOff>334086</xdr:colOff>
      <xdr:row>37</xdr:row>
      <xdr:rowOff>181076</xdr:rowOff>
    </xdr:to>
    <xdr:sp macro="" textlink="">
      <xdr:nvSpPr>
        <xdr:cNvPr id="22" name="Bublinový popisek: čárový 21">
          <a:extLst>
            <a:ext uri="{FF2B5EF4-FFF2-40B4-BE49-F238E27FC236}">
              <a16:creationId xmlns:a16="http://schemas.microsoft.com/office/drawing/2014/main" id="{49E4ED8C-9E1E-4C9A-96DF-A63A3FFE6B28}"/>
            </a:ext>
          </a:extLst>
        </xdr:cNvPr>
        <xdr:cNvSpPr/>
      </xdr:nvSpPr>
      <xdr:spPr>
        <a:xfrm>
          <a:off x="12187545" y="9406594"/>
          <a:ext cx="1436578" cy="781766"/>
        </a:xfrm>
        <a:prstGeom prst="borderCallout1">
          <a:avLst>
            <a:gd name="adj1" fmla="val -19990"/>
            <a:gd name="adj2" fmla="val 43507"/>
            <a:gd name="adj3" fmla="val -554"/>
            <a:gd name="adj4" fmla="val 46696"/>
          </a:avLst>
        </a:prstGeom>
        <a:gradFill rotWithShape="1">
          <a:gsLst>
            <a:gs pos="0">
              <a:srgbClr val="5B9BD5">
                <a:lumMod val="110000"/>
                <a:satMod val="105000"/>
                <a:tint val="67000"/>
              </a:srgbClr>
            </a:gs>
            <a:gs pos="50000">
              <a:srgbClr val="5B9BD5">
                <a:lumMod val="105000"/>
                <a:satMod val="103000"/>
                <a:tint val="73000"/>
              </a:srgbClr>
            </a:gs>
            <a:gs pos="100000">
              <a:srgbClr val="5B9BD5">
                <a:lumMod val="105000"/>
                <a:satMod val="109000"/>
                <a:tint val="81000"/>
              </a:srgbClr>
            </a:gs>
          </a:gsLst>
          <a:lin ang="5400000" scaled="0"/>
        </a:gradFill>
        <a:ln w="6350" cap="flat" cmpd="sng" algn="ctr">
          <a:solidFill>
            <a:srgbClr val="5B9BD5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cs-CZ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venir Next LT Pro" panose="020B0504020202020204" pitchFamily="34" charset="-18"/>
              <a:ea typeface="+mn-ea"/>
              <a:cs typeface="+mn-cs"/>
            </a:rPr>
            <a:t>Sem napište, na kolik cyklů můžete sušičku v teplém období omezit.</a:t>
          </a:r>
        </a:p>
      </xdr:txBody>
    </xdr:sp>
    <xdr:clientData/>
  </xdr:twoCellAnchor>
  <xdr:twoCellAnchor>
    <xdr:from>
      <xdr:col>1</xdr:col>
      <xdr:colOff>3066933</xdr:colOff>
      <xdr:row>38</xdr:row>
      <xdr:rowOff>113590</xdr:rowOff>
    </xdr:from>
    <xdr:to>
      <xdr:col>5</xdr:col>
      <xdr:colOff>397565</xdr:colOff>
      <xdr:row>40</xdr:row>
      <xdr:rowOff>175064</xdr:rowOff>
    </xdr:to>
    <xdr:sp macro="" textlink="">
      <xdr:nvSpPr>
        <xdr:cNvPr id="14" name="Bublinový popisek: čárový 13">
          <a:extLst>
            <a:ext uri="{FF2B5EF4-FFF2-40B4-BE49-F238E27FC236}">
              <a16:creationId xmlns:a16="http://schemas.microsoft.com/office/drawing/2014/main" id="{4D907B68-C39B-446A-80B4-88C8F5A50A10}"/>
            </a:ext>
            <a:ext uri="{147F2762-F138-4A5C-976F-8EAC2B608ADB}">
              <a16:predDERef xmlns:a16="http://schemas.microsoft.com/office/drawing/2014/main" pred="{1C040F70-C9FF-44A3-8582-B7DB1F635EF5}"/>
            </a:ext>
          </a:extLst>
        </xdr:cNvPr>
        <xdr:cNvSpPr/>
      </xdr:nvSpPr>
      <xdr:spPr>
        <a:xfrm>
          <a:off x="5304657" y="10098157"/>
          <a:ext cx="4532242" cy="447680"/>
        </a:xfrm>
        <a:prstGeom prst="borderCallout1">
          <a:avLst>
            <a:gd name="adj1" fmla="val 43723"/>
            <a:gd name="adj2" fmla="val 1015"/>
            <a:gd name="adj3" fmla="val 49592"/>
            <a:gd name="adj4" fmla="val 719"/>
          </a:avLst>
        </a:prstGeom>
        <a:solidFill>
          <a:srgbClr val="FFC000"/>
        </a:solidFill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1100" b="1"/>
            <a:t>Odhadovaná roční spotřeba energie je počítaná z 220 normalizovaných</a:t>
          </a:r>
          <a:r>
            <a:rPr lang="cs-CZ" sz="1100" b="1" baseline="0"/>
            <a:t> cyklů/programů za rok.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62568-B301-4A03-9DB1-4253E66C980D}">
  <dimension ref="A2:U33"/>
  <sheetViews>
    <sheetView showGridLines="0" tabSelected="1" zoomScale="70" zoomScaleNormal="70" workbookViewId="0">
      <selection activeCell="C16" sqref="C16"/>
    </sheetView>
  </sheetViews>
  <sheetFormatPr defaultColWidth="8.88671875" defaultRowHeight="15.05" x14ac:dyDescent="0.3"/>
  <cols>
    <col min="1" max="1" width="31.33203125" style="5" customWidth="1"/>
    <col min="2" max="2" width="47.5546875" style="5" customWidth="1"/>
    <col min="3" max="3" width="17.44140625" style="5" customWidth="1"/>
    <col min="4" max="4" width="16.88671875" style="5" customWidth="1"/>
    <col min="5" max="5" width="18.6640625" style="5" customWidth="1"/>
    <col min="6" max="6" width="20.5546875" style="5" customWidth="1"/>
    <col min="7" max="7" width="18.88671875" style="5" customWidth="1"/>
    <col min="8" max="9" width="14.33203125" style="5" customWidth="1"/>
    <col min="10" max="10" width="16.33203125" style="5" customWidth="1"/>
    <col min="11" max="12" width="13.44140625" style="5" bestFit="1" customWidth="1"/>
    <col min="13" max="14" width="8.88671875" style="5"/>
    <col min="15" max="15" width="6" style="5" customWidth="1"/>
    <col min="16" max="16" width="16.33203125" style="5" customWidth="1"/>
    <col min="17" max="16384" width="8.88671875" style="5"/>
  </cols>
  <sheetData>
    <row r="2" spans="1:21" x14ac:dyDescent="0.3">
      <c r="B2" s="16" t="s">
        <v>0</v>
      </c>
      <c r="C2" s="16" t="s">
        <v>1</v>
      </c>
    </row>
    <row r="3" spans="1:21" x14ac:dyDescent="0.3">
      <c r="B3" s="16"/>
    </row>
    <row r="4" spans="1:21" x14ac:dyDescent="0.3">
      <c r="B4" s="3" t="s">
        <v>2</v>
      </c>
      <c r="C4" s="5" t="s">
        <v>29</v>
      </c>
    </row>
    <row r="5" spans="1:21" ht="19.75" customHeight="1" x14ac:dyDescent="0.3">
      <c r="B5" s="33"/>
    </row>
    <row r="6" spans="1:21" ht="15.65" thickBot="1" x14ac:dyDescent="0.35">
      <c r="B6" s="16" t="s">
        <v>32</v>
      </c>
      <c r="C6" s="5" t="s">
        <v>33</v>
      </c>
      <c r="J6" s="60"/>
    </row>
    <row r="7" spans="1:21" ht="46.35" customHeight="1" x14ac:dyDescent="0.3">
      <c r="B7" s="30"/>
      <c r="C7" s="31" t="s">
        <v>3</v>
      </c>
      <c r="D7" s="32" t="s">
        <v>4</v>
      </c>
      <c r="E7" s="82" t="s">
        <v>30</v>
      </c>
      <c r="J7" s="6"/>
    </row>
    <row r="8" spans="1:21" x14ac:dyDescent="0.3">
      <c r="B8" s="13" t="s">
        <v>5</v>
      </c>
      <c r="C8" s="20">
        <f>G19*C16</f>
        <v>2157.1741750000001</v>
      </c>
      <c r="D8" s="19">
        <f>K19</f>
        <v>1825.3012249999999</v>
      </c>
      <c r="E8" s="83"/>
      <c r="J8" s="6"/>
    </row>
    <row r="9" spans="1:21" x14ac:dyDescent="0.3">
      <c r="B9" s="13" t="s">
        <v>28</v>
      </c>
      <c r="C9" s="20">
        <f>G21*C16</f>
        <v>8917.1347199999982</v>
      </c>
      <c r="D9" s="19">
        <f>K21</f>
        <v>7545.2678399999995</v>
      </c>
      <c r="E9" s="83"/>
      <c r="G9" s="6"/>
      <c r="H9" s="6"/>
      <c r="I9" s="6"/>
      <c r="J9" s="6"/>
    </row>
    <row r="10" spans="1:21" ht="15.65" thickBot="1" x14ac:dyDescent="0.35">
      <c r="B10" s="14" t="s">
        <v>6</v>
      </c>
      <c r="C10" s="21">
        <f>C9-C8</f>
        <v>6759.9605449999981</v>
      </c>
      <c r="D10" s="15">
        <f>D9-D8</f>
        <v>5719.9666149999994</v>
      </c>
      <c r="E10" s="21">
        <f>E27</f>
        <v>7091.833494999998</v>
      </c>
      <c r="G10" s="6"/>
      <c r="H10" s="6"/>
      <c r="I10" s="6"/>
      <c r="J10" s="6"/>
    </row>
    <row r="11" spans="1:21" x14ac:dyDescent="0.3">
      <c r="B11" s="2"/>
      <c r="C11" s="2"/>
      <c r="D11" s="2"/>
      <c r="E11" s="2"/>
      <c r="F11" s="6"/>
      <c r="G11" s="6"/>
      <c r="H11" s="6"/>
      <c r="I11" s="6"/>
      <c r="J11" s="6"/>
    </row>
    <row r="12" spans="1:21" s="79" customFormat="1" ht="17.100000000000001" customHeight="1" x14ac:dyDescent="0.3">
      <c r="A12" s="78"/>
      <c r="B12" s="78"/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</row>
    <row r="13" spans="1:21" x14ac:dyDescent="0.3">
      <c r="B13" s="2"/>
      <c r="C13" s="2"/>
      <c r="D13" s="2"/>
      <c r="E13" s="2"/>
      <c r="F13" s="6"/>
      <c r="G13" s="6"/>
      <c r="H13" s="6"/>
      <c r="I13" s="6"/>
      <c r="J13" s="6"/>
    </row>
    <row r="14" spans="1:21" x14ac:dyDescent="0.3">
      <c r="B14" s="63"/>
      <c r="C14" s="63"/>
      <c r="D14" s="2"/>
      <c r="E14" s="2"/>
      <c r="F14" s="6"/>
      <c r="G14" s="6"/>
      <c r="H14" s="6"/>
      <c r="I14" s="6"/>
      <c r="J14" s="6"/>
    </row>
    <row r="15" spans="1:21" x14ac:dyDescent="0.3">
      <c r="B15" s="63"/>
      <c r="C15" s="63"/>
      <c r="D15" s="2"/>
      <c r="E15" s="2"/>
      <c r="F15" s="6"/>
      <c r="G15" s="6"/>
      <c r="H15" s="6"/>
      <c r="I15" s="6"/>
      <c r="J15" s="6"/>
    </row>
    <row r="16" spans="1:21" ht="15.65" x14ac:dyDescent="0.3">
      <c r="B16" s="64" t="s">
        <v>7</v>
      </c>
      <c r="C16" s="62">
        <v>9401.5</v>
      </c>
      <c r="D16" s="61"/>
      <c r="F16" s="6"/>
      <c r="G16" s="6"/>
      <c r="H16" s="6"/>
      <c r="I16" s="6"/>
      <c r="J16" s="6"/>
    </row>
    <row r="17" spans="2:12" ht="15.65" customHeight="1" x14ac:dyDescent="0.3">
      <c r="B17" s="65"/>
      <c r="C17" s="70"/>
      <c r="D17" s="71"/>
      <c r="E17" s="6"/>
      <c r="F17" s="71"/>
      <c r="G17" s="71"/>
      <c r="J17" s="69"/>
    </row>
    <row r="18" spans="2:12" s="8" customFormat="1" ht="65.75" x14ac:dyDescent="0.3">
      <c r="B18" s="9" t="s">
        <v>20</v>
      </c>
      <c r="C18" s="9" t="s">
        <v>23</v>
      </c>
      <c r="D18" s="22" t="s">
        <v>21</v>
      </c>
      <c r="E18" s="22" t="s">
        <v>18</v>
      </c>
      <c r="F18" s="24" t="s">
        <v>8</v>
      </c>
      <c r="G18" s="23" t="s">
        <v>9</v>
      </c>
      <c r="H18" s="18" t="s">
        <v>3</v>
      </c>
      <c r="I18" s="22" t="s">
        <v>10</v>
      </c>
      <c r="J18" s="24" t="s">
        <v>11</v>
      </c>
      <c r="K18" s="23" t="s">
        <v>12</v>
      </c>
      <c r="L18" s="36" t="s">
        <v>6</v>
      </c>
    </row>
    <row r="19" spans="2:12" ht="15.65" x14ac:dyDescent="0.3">
      <c r="B19" s="4" t="s">
        <v>17</v>
      </c>
      <c r="C19" s="43">
        <v>0.25</v>
      </c>
      <c r="D19" s="50">
        <v>3.53</v>
      </c>
      <c r="E19" s="25">
        <f>C19*D19</f>
        <v>0.88249999999999995</v>
      </c>
      <c r="F19" s="46">
        <f>F22</f>
        <v>5</v>
      </c>
      <c r="G19" s="47">
        <f>E19*F19*52/1000</f>
        <v>0.22944999999999999</v>
      </c>
      <c r="H19" s="35">
        <f>G19*C16</f>
        <v>2157.1741750000001</v>
      </c>
      <c r="I19" s="44">
        <f>I22</f>
        <v>3</v>
      </c>
      <c r="J19" s="49">
        <f>E19*(F19*32+I19*20)/1000</f>
        <v>0.19414999999999999</v>
      </c>
      <c r="K19" s="39">
        <f>J19*C16</f>
        <v>1825.3012249999999</v>
      </c>
      <c r="L19" s="37">
        <f>H19-K19</f>
        <v>331.87295000000017</v>
      </c>
    </row>
    <row r="20" spans="2:12" ht="15.65" x14ac:dyDescent="0.3">
      <c r="B20" s="4" t="s">
        <v>16</v>
      </c>
      <c r="C20" s="17">
        <v>0.32</v>
      </c>
      <c r="D20" s="51">
        <v>3.4</v>
      </c>
      <c r="E20" s="25">
        <f>C20*D20</f>
        <v>1.0880000000000001</v>
      </c>
      <c r="F20" s="46">
        <f>F22</f>
        <v>5</v>
      </c>
      <c r="G20" s="47">
        <f>E20*F20*52/1000</f>
        <v>0.28288000000000002</v>
      </c>
      <c r="H20" s="35">
        <f>G20*C16</f>
        <v>2659.4963200000002</v>
      </c>
      <c r="I20" s="38">
        <f>I19</f>
        <v>3</v>
      </c>
      <c r="J20" s="49">
        <f>E20*(F20*32+I20*20)/1000</f>
        <v>0.23936000000000002</v>
      </c>
      <c r="K20" s="39">
        <f>J20*C16</f>
        <v>2250.3430400000002</v>
      </c>
      <c r="L20" s="37">
        <f>H20-K20</f>
        <v>409.15328</v>
      </c>
    </row>
    <row r="21" spans="2:12" ht="15.65" x14ac:dyDescent="0.3">
      <c r="B21" s="4" t="s">
        <v>19</v>
      </c>
      <c r="C21" s="17">
        <v>1.1399999999999999</v>
      </c>
      <c r="D21" s="51">
        <v>3.2</v>
      </c>
      <c r="E21" s="25">
        <f>C21*D21</f>
        <v>3.6479999999999997</v>
      </c>
      <c r="F21" s="46">
        <f>F22</f>
        <v>5</v>
      </c>
      <c r="G21" s="47">
        <f>E21*F21*52/1000</f>
        <v>0.94847999999999988</v>
      </c>
      <c r="H21" s="35">
        <f>G21*C16</f>
        <v>8917.1347199999982</v>
      </c>
      <c r="I21" s="38">
        <f>I22</f>
        <v>3</v>
      </c>
      <c r="J21" s="49">
        <f>E21*(F21*32+I21*20)/1000</f>
        <v>0.80255999999999994</v>
      </c>
      <c r="K21" s="39">
        <f>J21*C16</f>
        <v>7545.2678399999995</v>
      </c>
      <c r="L21" s="37">
        <f>H21-K21</f>
        <v>1371.8668799999987</v>
      </c>
    </row>
    <row r="22" spans="2:12" ht="15.65" x14ac:dyDescent="0.3">
      <c r="B22" s="59" t="s">
        <v>22</v>
      </c>
      <c r="C22" s="66">
        <v>1</v>
      </c>
      <c r="D22" s="67">
        <v>2.5</v>
      </c>
      <c r="E22" s="41">
        <f>C22*D22</f>
        <v>2.5</v>
      </c>
      <c r="F22" s="66">
        <v>5</v>
      </c>
      <c r="G22" s="48">
        <f>E22*F22*52/1000</f>
        <v>0.65</v>
      </c>
      <c r="H22" s="45">
        <f>G22*C16</f>
        <v>6110.9750000000004</v>
      </c>
      <c r="I22" s="68">
        <v>3</v>
      </c>
      <c r="J22" s="49">
        <f>E22*(F22*32+I22*20)/1000</f>
        <v>0.55000000000000004</v>
      </c>
      <c r="K22" s="42">
        <f>J22*C16</f>
        <v>5170.8250000000007</v>
      </c>
      <c r="L22" s="40">
        <f>H22-K22</f>
        <v>940.14999999999964</v>
      </c>
    </row>
    <row r="23" spans="2:12" ht="21.3" customHeight="1" thickBot="1" x14ac:dyDescent="0.35">
      <c r="B23" s="1" t="s">
        <v>13</v>
      </c>
      <c r="C23" s="6"/>
      <c r="D23" s="6"/>
      <c r="E23" s="6"/>
      <c r="F23" s="6"/>
      <c r="G23" s="10"/>
      <c r="H23" s="10"/>
      <c r="I23" s="10"/>
      <c r="J23" s="6"/>
    </row>
    <row r="24" spans="2:12" ht="20.7" customHeight="1" x14ac:dyDescent="0.3">
      <c r="B24" s="11" t="s">
        <v>14</v>
      </c>
      <c r="C24" s="12"/>
      <c r="D24" s="12"/>
      <c r="E24" s="28" t="s">
        <v>26</v>
      </c>
      <c r="I24" s="34"/>
      <c r="J24" s="6"/>
    </row>
    <row r="25" spans="2:12" ht="30.05" customHeight="1" thickBot="1" x14ac:dyDescent="0.35">
      <c r="B25" s="26" t="s">
        <v>15</v>
      </c>
      <c r="C25" s="27"/>
      <c r="D25" s="27"/>
      <c r="E25" s="29" t="s">
        <v>27</v>
      </c>
      <c r="I25" s="34"/>
      <c r="J25" s="7"/>
    </row>
    <row r="26" spans="2:12" s="54" customFormat="1" ht="17.7" customHeight="1" x14ac:dyDescent="0.3">
      <c r="B26" s="52"/>
      <c r="C26" s="52"/>
      <c r="D26" s="74" t="s">
        <v>24</v>
      </c>
      <c r="E26" s="75">
        <f>H21-H19</f>
        <v>6759.9605449999981</v>
      </c>
      <c r="G26" s="55"/>
      <c r="H26" s="56"/>
      <c r="I26" s="57"/>
      <c r="J26" s="58"/>
    </row>
    <row r="27" spans="2:12" s="54" customFormat="1" ht="35.700000000000003" customHeight="1" thickBot="1" x14ac:dyDescent="0.35">
      <c r="B27" s="52"/>
      <c r="C27" s="52"/>
      <c r="D27" s="76" t="s">
        <v>25</v>
      </c>
      <c r="E27" s="77">
        <f>H21-K19</f>
        <v>7091.833494999998</v>
      </c>
      <c r="G27" s="55"/>
      <c r="H27" s="56"/>
      <c r="I27" s="57"/>
      <c r="J27" s="58"/>
    </row>
    <row r="28" spans="2:12" ht="14.6" customHeight="1" x14ac:dyDescent="0.3">
      <c r="B28" s="53"/>
      <c r="F28" s="6"/>
      <c r="G28" s="6"/>
      <c r="H28" s="6"/>
      <c r="I28" s="6"/>
      <c r="J28" s="6"/>
    </row>
    <row r="29" spans="2:12" ht="75.150000000000006" x14ac:dyDescent="0.3">
      <c r="B29" s="9" t="s">
        <v>20</v>
      </c>
      <c r="C29" s="72" t="s">
        <v>31</v>
      </c>
      <c r="D29" s="73" t="s">
        <v>18</v>
      </c>
      <c r="E29" s="24" t="s">
        <v>8</v>
      </c>
      <c r="F29" s="23" t="s">
        <v>9</v>
      </c>
      <c r="G29" s="18" t="s">
        <v>3</v>
      </c>
      <c r="H29" s="22" t="s">
        <v>10</v>
      </c>
      <c r="I29" s="24" t="s">
        <v>11</v>
      </c>
      <c r="J29" s="23" t="s">
        <v>12</v>
      </c>
      <c r="K29" s="36" t="s">
        <v>6</v>
      </c>
    </row>
    <row r="30" spans="2:12" ht="15.65" x14ac:dyDescent="0.3">
      <c r="B30" s="4" t="s">
        <v>17</v>
      </c>
      <c r="C30" s="43">
        <v>193</v>
      </c>
      <c r="D30" s="25">
        <f>C30/220</f>
        <v>0.87727272727272732</v>
      </c>
      <c r="E30" s="46">
        <f>E33</f>
        <v>5</v>
      </c>
      <c r="F30" s="47">
        <f>D30*E30*52/1000</f>
        <v>0.22809090909090912</v>
      </c>
      <c r="G30" s="35">
        <f>F30*C16</f>
        <v>2144.3966818181821</v>
      </c>
      <c r="H30" s="44">
        <f>H33</f>
        <v>3</v>
      </c>
      <c r="I30" s="49">
        <f>D30*(E30*32+H30*20)/1000</f>
        <v>0.193</v>
      </c>
      <c r="J30" s="39">
        <f>I30*C16</f>
        <v>1814.4895000000001</v>
      </c>
      <c r="K30" s="37">
        <f>G30-J30</f>
        <v>329.90718181818193</v>
      </c>
    </row>
    <row r="31" spans="2:12" ht="15.65" x14ac:dyDescent="0.3">
      <c r="B31" s="4" t="s">
        <v>16</v>
      </c>
      <c r="C31" s="81">
        <v>561</v>
      </c>
      <c r="D31" s="25">
        <f>C31/220</f>
        <v>2.5499999999999998</v>
      </c>
      <c r="E31" s="46">
        <f>E33</f>
        <v>5</v>
      </c>
      <c r="F31" s="47">
        <f>D31*E31*52/1000</f>
        <v>0.66300000000000003</v>
      </c>
      <c r="G31" s="35">
        <f>F31*C16</f>
        <v>6233.1945000000005</v>
      </c>
      <c r="H31" s="38">
        <f>H30</f>
        <v>3</v>
      </c>
      <c r="I31" s="49">
        <f>D31*(E31*32+H31*20)/1000</f>
        <v>0.56100000000000005</v>
      </c>
      <c r="J31" s="39">
        <f>I31*C16</f>
        <v>5274.2415000000001</v>
      </c>
      <c r="K31" s="37">
        <f>G31-J31</f>
        <v>958.95300000000043</v>
      </c>
    </row>
    <row r="32" spans="2:12" ht="15.65" x14ac:dyDescent="0.3">
      <c r="B32" s="4" t="s">
        <v>19</v>
      </c>
      <c r="C32" s="81">
        <v>600</v>
      </c>
      <c r="D32" s="25">
        <f>C32/220</f>
        <v>2.7272727272727271</v>
      </c>
      <c r="E32" s="46">
        <f>E33</f>
        <v>5</v>
      </c>
      <c r="F32" s="47">
        <f>D32*E32*52/1000</f>
        <v>0.70909090909090899</v>
      </c>
      <c r="G32" s="35">
        <f>F32*C16</f>
        <v>6666.5181818181809</v>
      </c>
      <c r="H32" s="38">
        <f>H33</f>
        <v>3</v>
      </c>
      <c r="I32" s="49">
        <f>D32*(E32*32+H32*20)/1000</f>
        <v>0.6</v>
      </c>
      <c r="J32" s="39">
        <f>I32*C16</f>
        <v>5640.9</v>
      </c>
      <c r="K32" s="37">
        <f>G32-J32</f>
        <v>1025.6181818181813</v>
      </c>
    </row>
    <row r="33" spans="2:11" ht="15.65" x14ac:dyDescent="0.3">
      <c r="B33" s="59" t="s">
        <v>22</v>
      </c>
      <c r="C33" s="66">
        <v>350</v>
      </c>
      <c r="D33" s="25">
        <f>C33/220</f>
        <v>1.5909090909090908</v>
      </c>
      <c r="E33" s="66">
        <v>5</v>
      </c>
      <c r="F33" s="48">
        <f>D33*E33*52/1000</f>
        <v>0.41363636363636364</v>
      </c>
      <c r="G33" s="35">
        <f>F33*C16</f>
        <v>3888.8022727272728</v>
      </c>
      <c r="H33" s="68">
        <v>3</v>
      </c>
      <c r="I33" s="49">
        <f>D33*(E33*32+H33*20)/1000</f>
        <v>0.35</v>
      </c>
      <c r="J33" s="39">
        <f>I33*C16</f>
        <v>3290.5249999999996</v>
      </c>
      <c r="K33" s="80">
        <f>G33-J33</f>
        <v>598.27727272727316</v>
      </c>
    </row>
  </sheetData>
  <sheetProtection algorithmName="SHA-512" hashValue="M+f+o+EgDelDMY2LrnUrB4ucQ1JQZ4KTKlld2PZuiyykiFF0QvkUGrjYSzqA/1RXzjFBxO9vWmPjFsq8Oj95pw==" saltValue="u2SGn3LXJ6TVVUGwl4cX6g==" spinCount="100000" sheet="1" objects="1" scenarios="1" selectLockedCells="1"/>
  <mergeCells count="1">
    <mergeCell ref="E7:E9"/>
  </mergeCells>
  <pageMargins left="0.7" right="0.7" top="0.78740157499999996" bottom="0.78740157499999996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4CEF7755EE5B440839FA06F4C9F1CE8" ma:contentTypeVersion="17" ma:contentTypeDescription="Create a new document." ma:contentTypeScope="" ma:versionID="0b87bc2ca3608f3d3927f6355382f0aa">
  <xsd:schema xmlns:xsd="http://www.w3.org/2001/XMLSchema" xmlns:xs="http://www.w3.org/2001/XMLSchema" xmlns:p="http://schemas.microsoft.com/office/2006/metadata/properties" xmlns:ns2="4a946383-c3c8-4ef7-ae28-a65a9cb88639" xmlns:ns3="0ef0ac9b-6125-48a7-ab1a-4fc3bf8d5c2a" targetNamespace="http://schemas.microsoft.com/office/2006/metadata/properties" ma:root="true" ma:fieldsID="c38168470848a6525cb8ef6feec7cb2c" ns2:_="" ns3:_="">
    <xsd:import namespace="4a946383-c3c8-4ef7-ae28-a65a9cb88639"/>
    <xsd:import namespace="0ef0ac9b-6125-48a7-ab1a-4fc3bf8d5c2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Schv_x00e1_len_x00ed_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946383-c3c8-4ef7-ae28-a65a9cb886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Schv_x00e1_len_x00ed_" ma:index="20" nillable="true" ma:displayName="Schválení" ma:list="UserInfo" ma:SharePointGroup="3" ma:internalName="Schv_x00e1_len_x00ed_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ece788c-c241-4e95-942d-832db5c0ee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f0ac9b-6125-48a7-ab1a-4fc3bf8d5c2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2d8eff41-4906-458d-8e97-6c7c0be840eb}" ma:internalName="TaxCatchAll" ma:showField="CatchAllData" ma:web="0ef0ac9b-6125-48a7-ab1a-4fc3bf8d5c2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chv_x00e1_len_x00ed_ xmlns="4a946383-c3c8-4ef7-ae28-a65a9cb88639">
      <UserInfo>
        <DisplayName/>
        <AccountId xsi:nil="true"/>
        <AccountType/>
      </UserInfo>
    </Schv_x00e1_len_x00ed_>
    <lcf76f155ced4ddcb4097134ff3c332f xmlns="4a946383-c3c8-4ef7-ae28-a65a9cb88639">
      <Terms xmlns="http://schemas.microsoft.com/office/infopath/2007/PartnerControls"/>
    </lcf76f155ced4ddcb4097134ff3c332f>
    <TaxCatchAll xmlns="0ef0ac9b-6125-48a7-ab1a-4fc3bf8d5c2a" xsi:nil="true"/>
  </documentManagement>
</p:properties>
</file>

<file path=customXml/itemProps1.xml><?xml version="1.0" encoding="utf-8"?>
<ds:datastoreItem xmlns:ds="http://schemas.openxmlformats.org/officeDocument/2006/customXml" ds:itemID="{9678D4BB-81D0-4380-A9E0-0E14D438746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E533240-8CA7-4815-AA78-2FB532837C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a946383-c3c8-4ef7-ae28-a65a9cb88639"/>
    <ds:schemaRef ds:uri="0ef0ac9b-6125-48a7-ab1a-4fc3bf8d5c2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335F53D-7EB6-40DC-99DE-FA809EC533DD}">
  <ds:schemaRefs>
    <ds:schemaRef ds:uri="http://schemas.microsoft.com/office/2006/metadata/properties"/>
    <ds:schemaRef ds:uri="4a946383-c3c8-4ef7-ae28-a65a9cb88639"/>
    <ds:schemaRef ds:uri="http://purl.org/dc/dcmitype/"/>
    <ds:schemaRef ds:uri="http://purl.org/dc/elements/1.1/"/>
    <ds:schemaRef ds:uri="http://purl.org/dc/terms/"/>
    <ds:schemaRef ds:uri="0ef0ac9b-6125-48a7-ab1a-4fc3bf8d5c2a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Manager/>
  <Company>CENTROPOL ENERGY, a.s.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Petra Herdová</dc:creator>
  <cp:keywords/>
  <dc:description/>
  <cp:lastModifiedBy>Petra Herdová</cp:lastModifiedBy>
  <cp:revision/>
  <dcterms:created xsi:type="dcterms:W3CDTF">2022-04-28T12:31:57Z</dcterms:created>
  <dcterms:modified xsi:type="dcterms:W3CDTF">2022-07-07T15:19:18Z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db696cb-b06f-4214-b638-7b05ae4e5e38_Enabled">
    <vt:lpwstr>true</vt:lpwstr>
  </property>
  <property fmtid="{D5CDD505-2E9C-101B-9397-08002B2CF9AE}" pid="3" name="MSIP_Label_bdb696cb-b06f-4214-b638-7b05ae4e5e38_SetDate">
    <vt:lpwstr>2022-04-28T12:32:00Z</vt:lpwstr>
  </property>
  <property fmtid="{D5CDD505-2E9C-101B-9397-08002B2CF9AE}" pid="4" name="MSIP_Label_bdb696cb-b06f-4214-b638-7b05ae4e5e38_Method">
    <vt:lpwstr>Standard</vt:lpwstr>
  </property>
  <property fmtid="{D5CDD505-2E9C-101B-9397-08002B2CF9AE}" pid="5" name="MSIP_Label_bdb696cb-b06f-4214-b638-7b05ae4e5e38_Name">
    <vt:lpwstr>Interní data</vt:lpwstr>
  </property>
  <property fmtid="{D5CDD505-2E9C-101B-9397-08002B2CF9AE}" pid="6" name="MSIP_Label_bdb696cb-b06f-4214-b638-7b05ae4e5e38_SiteId">
    <vt:lpwstr>53b8d820-e2f7-4682-858f-9e2aeec6ffd9</vt:lpwstr>
  </property>
  <property fmtid="{D5CDD505-2E9C-101B-9397-08002B2CF9AE}" pid="7" name="MSIP_Label_bdb696cb-b06f-4214-b638-7b05ae4e5e38_ActionId">
    <vt:lpwstr>8d18cb2d-f7cd-4e69-8a2b-6adaeb635299</vt:lpwstr>
  </property>
  <property fmtid="{D5CDD505-2E9C-101B-9397-08002B2CF9AE}" pid="8" name="MSIP_Label_bdb696cb-b06f-4214-b638-7b05ae4e5e38_ContentBits">
    <vt:lpwstr>0</vt:lpwstr>
  </property>
  <property fmtid="{D5CDD505-2E9C-101B-9397-08002B2CF9AE}" pid="9" name="ContentTypeId">
    <vt:lpwstr>0x01010014CEF7755EE5B440839FA06F4C9F1CE8</vt:lpwstr>
  </property>
  <property fmtid="{D5CDD505-2E9C-101B-9397-08002B2CF9AE}" pid="10" name="MediaServiceImageTags">
    <vt:lpwstr/>
  </property>
</Properties>
</file>